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4895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<sst xmlns="http://schemas.openxmlformats.org/spreadsheetml/2006/main" count="63" uniqueCount="63">
  <si>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Site: 0004 Alcott Elementary</t>
  </si>
  <si>
    <t>As of Date 02-06-2012</t>
  </si>
  <si>
    <t>Name</t>
  </si>
  <si>
    <t>Total</t>
  </si>
  <si>
    <t>00000 Discretionary Alloc</t>
  </si>
  <si>
    <t>00010 Position Allocation</t>
  </si>
  <si>
    <t>30100 Title I Basic Program</t>
  </si>
  <si>
    <t>30103 Title I Parent Involvement</t>
  </si>
  <si>
    <t>30106 Title I Supplmnt Prog Imprvmnt</t>
  </si>
  <si>
    <t>70900 EIA:SCE</t>
  </si>
  <si>
    <t>70910 EIA:LEP</t>
  </si>
  <si>
    <t>Allocation</t>
  </si>
  <si>
    <t>District Contribution</t>
  </si>
  <si>
    <t>Total Allocation</t>
  </si>
  <si>
    <t>Site Labor Expenditures</t>
  </si>
  <si>
    <t>Site Non-Labor Expenditures</t>
  </si>
  <si>
    <t>Total Benefits</t>
  </si>
  <si>
    <t>Site's Total Expenditures</t>
  </si>
  <si>
    <t>Surplus/Deficit</t>
  </si>
  <si>
    <t>Certificated Salaries</t>
  </si>
  <si>
    <t>1107 Classroom Teacher</t>
  </si>
  <si>
    <t>1109 Pull/Out Push In</t>
  </si>
  <si>
    <t>1118 Prep Time Teacher Allocation</t>
  </si>
  <si>
    <t>1192 Prof&amp;Curriclm Dev Vist Tchr</t>
  </si>
  <si>
    <t>1210 Counselor</t>
  </si>
  <si>
    <t>1308 School Principal</t>
  </si>
  <si>
    <t>Classified Salaries</t>
  </si>
  <si>
    <t>2101 Classroom PARAS</t>
  </si>
  <si>
    <t>2104 Special Ed Technician Clsrm</t>
  </si>
  <si>
    <t>2112 Special Ed Instr Behavior Tech</t>
  </si>
  <si>
    <t>2201 Custodian</t>
  </si>
  <si>
    <t>2231 Other Support Prsnl PARAS</t>
  </si>
  <si>
    <t>2236 Health Prsnl PARAS</t>
  </si>
  <si>
    <t>2401 Clerical OTBS</t>
  </si>
  <si>
    <t>2404 Guidance/Attendance Asst</t>
  </si>
  <si>
    <t>2905 Other Nonclsrm PARAS</t>
  </si>
  <si>
    <t>Employee Benefits</t>
  </si>
  <si>
    <t>3101 STRS, Certificated Positions</t>
  </si>
  <si>
    <t>3202 PERS, Classified Positions</t>
  </si>
  <si>
    <t>3301 OASDI, Certificated</t>
  </si>
  <si>
    <t>3302 OASDI, Classified</t>
  </si>
  <si>
    <t>3421 Vision Service Plan/Cert</t>
  </si>
  <si>
    <t>3431 Vision Service Plan/Clsfd</t>
  </si>
  <si>
    <t>3441 Dental Ins/Cert</t>
  </si>
  <si>
    <t>3451 Dental Ins/Clsfd</t>
  </si>
  <si>
    <t>3461 Medical Ins/Cert</t>
  </si>
  <si>
    <t>3471 Medical Ins/Clsfd</t>
  </si>
  <si>
    <t>3501 Unemployment Insurance, Certif</t>
  </si>
  <si>
    <t>3502 Unemployment Insurance, Clsfd</t>
  </si>
  <si>
    <t>3601 Workers Compensation, Certif</t>
  </si>
  <si>
    <t>3602 Worker Compensation Classified</t>
  </si>
  <si>
    <t>3701 OPEB Allocated Cert</t>
  </si>
  <si>
    <t>3702 OPEB Allocated Class</t>
  </si>
  <si>
    <t>3802 PERS Reduction, Classified</t>
  </si>
  <si>
    <t>3985 Life Insurance/Cert</t>
  </si>
  <si>
    <t>3995 Life Insurance/Clsfd</t>
  </si>
  <si>
    <t>Books and Supplies</t>
  </si>
  <si>
    <t>4301 Supplies</t>
  </si>
  <si>
    <t>Services and Other Operating</t>
  </si>
  <si>
    <t>5614 Lease of printer/duplicator</t>
  </si>
  <si>
    <t>5733 Interprogram Svcs/Paper</t>
  </si>
  <si>
    <t>5841 Software License</t>
  </si>
  <si>
    <t>5853 Contracted Svcs Less Than $25K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</si>
</sst>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#,##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DD9C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/>
    </xf>
    <xf numFmtId="168" fontId="3" fillId="0" borderId="0" xfId="0" applyNumberFormat="1" applyFont="1" applyAlignment="1">
      <alignment/>
    </xf>
    <xf numFmtId="0" fontId="4" fillId="34" borderId="0" xfId="0" applyFont="1" applyFill="1" applyAlignment="1">
      <alignment horizontal="left"/>
    </xf>
    <xf numFmtId="168" fontId="4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34.00390625" style="0" bestFit="1" customWidth="1"/>
    <col min="2" max="2" width="12.7109375" style="0" bestFit="1" customWidth="1"/>
    <col min="3" max="3" width="15.00390625" style="0" customWidth="1"/>
    <col min="4" max="4" width="14.00390625" style="0" bestFit="1" customWidth="1"/>
    <col min="5" max="5" width="15.28125" style="0" customWidth="1"/>
    <col min="6" max="6" width="11.421875" style="0" customWidth="1"/>
    <col min="7" max="7" width="12.8515625" style="0" customWidth="1"/>
    <col min="8" max="8" width="14.00390625" style="0" bestFit="1" customWidth="1"/>
    <col min="9" max="9" width="13.8515625" style="0" bestFit="1" customWidth="1"/>
  </cols>
  <sheetData>
    <row r="1" ht="12.75">
      <c r="A1" t="s">
        <v>0</v>
      </c>
    </row>
    <row r="2" ht="12.75">
      <c r="A2" t="s">
        <v>1</v>
      </c>
    </row>
    <row r="4" spans="1:9" ht="5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12.75">
      <c r="A5" s="2" t="s">
        <v>11</v>
      </c>
      <c r="B5" s="3">
        <f aca="true" t="shared" si="0" ref="B5:B36">SUM(C5:I5)</f>
        <v>116203</v>
      </c>
      <c r="C5" s="3">
        <v>47320</v>
      </c>
      <c r="D5" s="3">
        <v>0</v>
      </c>
      <c r="E5" s="3">
        <v>22171</v>
      </c>
      <c r="F5" s="3">
        <v>727</v>
      </c>
      <c r="G5" s="3">
        <v>8117</v>
      </c>
      <c r="H5" s="3">
        <v>17822</v>
      </c>
      <c r="I5" s="3">
        <v>20046</v>
      </c>
    </row>
    <row r="6" spans="1:9" ht="12.75">
      <c r="A6" s="2" t="s">
        <v>12</v>
      </c>
      <c r="B6" s="3">
        <f t="shared" si="0"/>
        <v>778282.6</v>
      </c>
      <c r="C6" s="3">
        <v>0</v>
      </c>
      <c r="D6" s="3">
        <v>778282.6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ht="12.75">
      <c r="A7" s="2" t="s">
        <v>13</v>
      </c>
      <c r="B7" s="3">
        <f t="shared" si="0"/>
        <v>894485.6</v>
      </c>
      <c r="C7" s="3">
        <v>47320</v>
      </c>
      <c r="D7" s="3">
        <v>778282.6</v>
      </c>
      <c r="E7" s="3">
        <v>22171</v>
      </c>
      <c r="F7" s="3">
        <v>727</v>
      </c>
      <c r="G7" s="3">
        <v>8117</v>
      </c>
      <c r="H7" s="3">
        <v>17822</v>
      </c>
      <c r="I7" s="3">
        <v>20046</v>
      </c>
    </row>
    <row r="8" spans="1:9" ht="12.75">
      <c r="A8" s="2" t="s">
        <v>14</v>
      </c>
      <c r="B8" s="3">
        <f t="shared" si="0"/>
        <v>644950.0099999999</v>
      </c>
      <c r="C8" s="3">
        <v>24115.86</v>
      </c>
      <c r="D8" s="3">
        <v>580165.64</v>
      </c>
      <c r="E8" s="3">
        <v>11849.82</v>
      </c>
      <c r="F8" s="3">
        <v>0</v>
      </c>
      <c r="G8" s="3">
        <v>5100.55</v>
      </c>
      <c r="H8" s="3">
        <v>8670.94</v>
      </c>
      <c r="I8" s="3">
        <v>15047.2</v>
      </c>
    </row>
    <row r="9" spans="1:9" ht="12.75">
      <c r="A9" s="2" t="s">
        <v>15</v>
      </c>
      <c r="B9" s="3">
        <f t="shared" si="0"/>
        <v>17310.309999999998</v>
      </c>
      <c r="C9" s="3">
        <v>5719.15</v>
      </c>
      <c r="D9" s="3">
        <v>0</v>
      </c>
      <c r="E9" s="3">
        <v>5008.73</v>
      </c>
      <c r="F9" s="3">
        <v>727</v>
      </c>
      <c r="G9" s="3">
        <v>700.52</v>
      </c>
      <c r="H9" s="3">
        <v>5074.91</v>
      </c>
      <c r="I9" s="3">
        <v>80</v>
      </c>
    </row>
    <row r="10" spans="1:9" ht="12.75">
      <c r="A10" s="2" t="s">
        <v>16</v>
      </c>
      <c r="B10" s="3">
        <f t="shared" si="0"/>
        <v>232200.19999999998</v>
      </c>
      <c r="C10" s="3">
        <v>17484.99</v>
      </c>
      <c r="D10" s="3">
        <v>198091.88</v>
      </c>
      <c r="E10" s="3">
        <v>5312.45</v>
      </c>
      <c r="F10" s="3">
        <v>0</v>
      </c>
      <c r="G10" s="3">
        <v>2315.93</v>
      </c>
      <c r="H10" s="3">
        <v>4076.15</v>
      </c>
      <c r="I10" s="3">
        <v>4918.8</v>
      </c>
    </row>
    <row r="11" spans="1:9" ht="12.75">
      <c r="A11" s="2" t="s">
        <v>17</v>
      </c>
      <c r="B11" s="3">
        <f t="shared" si="0"/>
        <v>894460.52</v>
      </c>
      <c r="C11" s="3">
        <v>47320</v>
      </c>
      <c r="D11" s="3">
        <v>778257.52</v>
      </c>
      <c r="E11" s="3">
        <v>22171</v>
      </c>
      <c r="F11" s="3">
        <v>727</v>
      </c>
      <c r="G11" s="3">
        <v>8117</v>
      </c>
      <c r="H11" s="3">
        <v>17822</v>
      </c>
      <c r="I11" s="3">
        <v>20046</v>
      </c>
    </row>
    <row r="12" spans="1:9" ht="12.75">
      <c r="A12" s="2" t="s">
        <v>18</v>
      </c>
      <c r="B12" s="3">
        <f t="shared" si="0"/>
        <v>25.08</v>
      </c>
      <c r="C12" s="3">
        <v>0</v>
      </c>
      <c r="D12" s="3">
        <v>25.08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ht="12.75">
      <c r="A13" s="4" t="s">
        <v>19</v>
      </c>
      <c r="B13" s="5">
        <f t="shared" si="0"/>
        <v>587513.5</v>
      </c>
      <c r="C13" s="5">
        <f aca="true" t="shared" si="1" ref="C13:I13">SUM(C14,C15,C16,C17,C18,C19,0)</f>
        <v>0</v>
      </c>
      <c r="D13" s="5">
        <f t="shared" si="1"/>
        <v>542895</v>
      </c>
      <c r="E13" s="5">
        <f t="shared" si="1"/>
        <v>14799.815</v>
      </c>
      <c r="F13" s="5">
        <f t="shared" si="1"/>
        <v>0</v>
      </c>
      <c r="G13" s="5">
        <f t="shared" si="1"/>
        <v>5100.55</v>
      </c>
      <c r="H13" s="5">
        <f t="shared" si="1"/>
        <v>9670.935</v>
      </c>
      <c r="I13" s="5">
        <f t="shared" si="1"/>
        <v>15047.2</v>
      </c>
    </row>
    <row r="14" spans="1:9" ht="12.75">
      <c r="A14" s="2" t="s">
        <v>20</v>
      </c>
      <c r="B14" s="3">
        <f t="shared" si="0"/>
        <v>428952</v>
      </c>
      <c r="C14" s="3">
        <v>0</v>
      </c>
      <c r="D14" s="3">
        <v>428952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2" t="s">
        <v>21</v>
      </c>
      <c r="B15" s="3">
        <f t="shared" si="0"/>
        <v>18809</v>
      </c>
      <c r="C15" s="3">
        <v>0</v>
      </c>
      <c r="D15" s="3">
        <v>0</v>
      </c>
      <c r="E15" s="3">
        <v>3761.8</v>
      </c>
      <c r="F15" s="3">
        <v>0</v>
      </c>
      <c r="G15" s="3">
        <v>0</v>
      </c>
      <c r="H15" s="3">
        <v>0</v>
      </c>
      <c r="I15" s="3">
        <v>15047.2</v>
      </c>
    </row>
    <row r="16" spans="1:9" ht="12.75">
      <c r="A16" s="2" t="s">
        <v>22</v>
      </c>
      <c r="B16" s="3">
        <f t="shared" si="0"/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2" t="s">
        <v>23</v>
      </c>
      <c r="B17" s="3">
        <f t="shared" si="0"/>
        <v>3950</v>
      </c>
      <c r="C17" s="3">
        <v>0</v>
      </c>
      <c r="D17" s="3">
        <v>0</v>
      </c>
      <c r="E17" s="3">
        <v>2950</v>
      </c>
      <c r="F17" s="3">
        <v>0</v>
      </c>
      <c r="G17" s="3">
        <v>0</v>
      </c>
      <c r="H17" s="3">
        <v>1000</v>
      </c>
      <c r="I17" s="3">
        <v>0</v>
      </c>
    </row>
    <row r="18" spans="1:9" ht="12.75">
      <c r="A18" s="2" t="s">
        <v>24</v>
      </c>
      <c r="B18" s="3">
        <f t="shared" si="0"/>
        <v>21859.5</v>
      </c>
      <c r="C18" s="3">
        <v>0</v>
      </c>
      <c r="D18" s="3">
        <v>0</v>
      </c>
      <c r="E18" s="3">
        <v>8088.015</v>
      </c>
      <c r="F18" s="3">
        <v>0</v>
      </c>
      <c r="G18" s="3">
        <v>5100.55</v>
      </c>
      <c r="H18" s="3">
        <v>8670.935</v>
      </c>
      <c r="I18" s="3">
        <v>0</v>
      </c>
    </row>
    <row r="19" spans="1:9" ht="12.75">
      <c r="A19" s="2" t="s">
        <v>25</v>
      </c>
      <c r="B19" s="3">
        <f t="shared" si="0"/>
        <v>113943</v>
      </c>
      <c r="C19" s="3">
        <v>0</v>
      </c>
      <c r="D19" s="3">
        <v>113943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2.75">
      <c r="A20" s="4" t="s">
        <v>26</v>
      </c>
      <c r="B20" s="5">
        <f t="shared" si="0"/>
        <v>61386.5</v>
      </c>
      <c r="C20" s="5">
        <f aca="true" t="shared" si="2" ref="C20:I20">SUM(C21,C22,C23,C24,C25,C26,C27,C28,C29,0)</f>
        <v>24115.86</v>
      </c>
      <c r="D20" s="5">
        <f t="shared" si="2"/>
        <v>37270.64</v>
      </c>
      <c r="E20" s="5">
        <f t="shared" si="2"/>
        <v>0</v>
      </c>
      <c r="F20" s="5">
        <f t="shared" si="2"/>
        <v>0</v>
      </c>
      <c r="G20" s="5">
        <f t="shared" si="2"/>
        <v>0</v>
      </c>
      <c r="H20" s="5">
        <f t="shared" si="2"/>
        <v>0</v>
      </c>
      <c r="I20" s="5">
        <f t="shared" si="2"/>
        <v>0</v>
      </c>
    </row>
    <row r="21" spans="1:9" ht="12.75">
      <c r="A21" s="2" t="s">
        <v>27</v>
      </c>
      <c r="B21" s="3">
        <f t="shared" si="0"/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2" t="s">
        <v>28</v>
      </c>
      <c r="B22" s="3">
        <f t="shared" si="0"/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2.75">
      <c r="A23" s="2" t="s">
        <v>29</v>
      </c>
      <c r="B23" s="3">
        <f t="shared" si="0"/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2" t="s">
        <v>30</v>
      </c>
      <c r="B24" s="3">
        <f t="shared" si="0"/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2" t="s">
        <v>31</v>
      </c>
      <c r="B25" s="3">
        <f t="shared" si="0"/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2.75">
      <c r="A26" s="2" t="s">
        <v>32</v>
      </c>
      <c r="B26" s="3">
        <f t="shared" si="0"/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ht="12.75">
      <c r="A27" s="2" t="s">
        <v>33</v>
      </c>
      <c r="B27" s="3">
        <f t="shared" si="0"/>
        <v>61386.5</v>
      </c>
      <c r="C27" s="3">
        <v>24115.86</v>
      </c>
      <c r="D27" s="3">
        <v>37270.64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 ht="12.75">
      <c r="A28" s="2" t="s">
        <v>34</v>
      </c>
      <c r="B28" s="3">
        <f t="shared" si="0"/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9" ht="12.75">
      <c r="A29" s="2" t="s">
        <v>35</v>
      </c>
      <c r="B29" s="3">
        <f t="shared" si="0"/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ht="12.75">
      <c r="A30" s="4" t="s">
        <v>36</v>
      </c>
      <c r="B30" s="5">
        <f t="shared" si="0"/>
        <v>232200.19999999998</v>
      </c>
      <c r="C30" s="5">
        <f aca="true" t="shared" si="3" ref="C30:I30">SUM(C31,C32,C33,C34,C35,C36,C37,C38,C39,C40,C41,C42,C43,C44,C45,C46,C47,C48,C49,0)</f>
        <v>17484.989999999998</v>
      </c>
      <c r="D30" s="5">
        <f t="shared" si="3"/>
        <v>198091.88</v>
      </c>
      <c r="E30" s="5">
        <f t="shared" si="3"/>
        <v>5312.450000000001</v>
      </c>
      <c r="F30" s="5">
        <f t="shared" si="3"/>
        <v>0</v>
      </c>
      <c r="G30" s="5">
        <f t="shared" si="3"/>
        <v>2315.9300000000003</v>
      </c>
      <c r="H30" s="5">
        <f t="shared" si="3"/>
        <v>4076.1499999999996</v>
      </c>
      <c r="I30" s="5">
        <f t="shared" si="3"/>
        <v>4918.8</v>
      </c>
    </row>
    <row r="31" spans="1:9" ht="12.75">
      <c r="A31" s="2" t="s">
        <v>37</v>
      </c>
      <c r="B31" s="3">
        <f t="shared" si="0"/>
        <v>48469.869999999995</v>
      </c>
      <c r="C31" s="3">
        <v>0</v>
      </c>
      <c r="D31" s="3">
        <v>44788.84</v>
      </c>
      <c r="E31" s="3">
        <v>1220.99</v>
      </c>
      <c r="F31" s="3">
        <v>0</v>
      </c>
      <c r="G31" s="3">
        <v>420.8</v>
      </c>
      <c r="H31" s="3">
        <v>797.85</v>
      </c>
      <c r="I31" s="3">
        <v>1241.39</v>
      </c>
    </row>
    <row r="32" spans="1:9" ht="12.75">
      <c r="A32" s="2" t="s">
        <v>38</v>
      </c>
      <c r="B32" s="3">
        <f t="shared" si="0"/>
        <v>6705.25</v>
      </c>
      <c r="C32" s="3">
        <v>2634.18</v>
      </c>
      <c r="D32" s="3">
        <v>4071.07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 ht="12.75">
      <c r="A33" s="2" t="s">
        <v>39</v>
      </c>
      <c r="B33" s="3">
        <f t="shared" si="0"/>
        <v>8518.94</v>
      </c>
      <c r="C33" s="3">
        <v>0</v>
      </c>
      <c r="D33" s="3">
        <v>7871.96</v>
      </c>
      <c r="E33" s="3">
        <v>214.61</v>
      </c>
      <c r="F33" s="3">
        <v>0</v>
      </c>
      <c r="G33" s="3">
        <v>73.96</v>
      </c>
      <c r="H33" s="3">
        <v>140.23</v>
      </c>
      <c r="I33" s="3">
        <v>218.18</v>
      </c>
    </row>
    <row r="34" spans="1:9" ht="12.75">
      <c r="A34" s="2" t="s">
        <v>40</v>
      </c>
      <c r="B34" s="3">
        <f t="shared" si="0"/>
        <v>4696.0599999999995</v>
      </c>
      <c r="C34" s="3">
        <v>1844.86</v>
      </c>
      <c r="D34" s="3">
        <v>2851.2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ht="12.75">
      <c r="A35" s="2" t="s">
        <v>41</v>
      </c>
      <c r="B35" s="3">
        <f t="shared" si="0"/>
        <v>1046.25</v>
      </c>
      <c r="C35" s="3">
        <v>0</v>
      </c>
      <c r="D35" s="3">
        <v>945</v>
      </c>
      <c r="E35" s="3">
        <v>31.73</v>
      </c>
      <c r="F35" s="3">
        <v>0</v>
      </c>
      <c r="G35" s="3">
        <v>15.75</v>
      </c>
      <c r="H35" s="3">
        <v>26.77</v>
      </c>
      <c r="I35" s="3">
        <v>27</v>
      </c>
    </row>
    <row r="36" spans="1:9" ht="12.75">
      <c r="A36" s="2" t="s">
        <v>42</v>
      </c>
      <c r="B36" s="3">
        <f t="shared" si="0"/>
        <v>270</v>
      </c>
      <c r="C36" s="3">
        <v>118.03</v>
      </c>
      <c r="D36" s="3">
        <v>151.97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 ht="12.75">
      <c r="A37" s="2" t="s">
        <v>43</v>
      </c>
      <c r="B37" s="3">
        <f aca="true" t="shared" si="4" ref="B37:B68">SUM(C37:I37)</f>
        <v>7587.26</v>
      </c>
      <c r="C37" s="3">
        <v>0</v>
      </c>
      <c r="D37" s="3">
        <v>6853</v>
      </c>
      <c r="E37" s="3">
        <v>230.07</v>
      </c>
      <c r="F37" s="3">
        <v>0</v>
      </c>
      <c r="G37" s="3">
        <v>114.22</v>
      </c>
      <c r="H37" s="3">
        <v>194.17</v>
      </c>
      <c r="I37" s="3">
        <v>195.8</v>
      </c>
    </row>
    <row r="38" spans="1:9" ht="12.75">
      <c r="A38" s="2" t="s">
        <v>44</v>
      </c>
      <c r="B38" s="3">
        <f t="shared" si="4"/>
        <v>1958</v>
      </c>
      <c r="C38" s="3">
        <v>855.93</v>
      </c>
      <c r="D38" s="3">
        <v>1102.07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 ht="12.75">
      <c r="A39" s="2" t="s">
        <v>45</v>
      </c>
      <c r="B39" s="3">
        <f t="shared" si="4"/>
        <v>94216.76</v>
      </c>
      <c r="C39" s="3">
        <v>0</v>
      </c>
      <c r="D39" s="3">
        <v>85099</v>
      </c>
      <c r="E39" s="3">
        <v>2856.9</v>
      </c>
      <c r="F39" s="3">
        <v>0</v>
      </c>
      <c r="G39" s="3">
        <v>1418.32</v>
      </c>
      <c r="H39" s="3">
        <v>2411.14</v>
      </c>
      <c r="I39" s="3">
        <v>2431.4</v>
      </c>
    </row>
    <row r="40" spans="1:9" ht="12.75">
      <c r="A40" s="2" t="s">
        <v>46</v>
      </c>
      <c r="B40" s="3">
        <f t="shared" si="4"/>
        <v>24314</v>
      </c>
      <c r="C40" s="3">
        <v>10628.69</v>
      </c>
      <c r="D40" s="3">
        <v>13685.31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pans="1:9" ht="12.75">
      <c r="A41" s="2" t="s">
        <v>47</v>
      </c>
      <c r="B41" s="3">
        <f t="shared" si="4"/>
        <v>9458.960000000003</v>
      </c>
      <c r="C41" s="3">
        <v>0</v>
      </c>
      <c r="D41" s="3">
        <v>8740.61</v>
      </c>
      <c r="E41" s="3">
        <v>238.27</v>
      </c>
      <c r="F41" s="3">
        <v>0</v>
      </c>
      <c r="G41" s="3">
        <v>82.12</v>
      </c>
      <c r="H41" s="3">
        <v>155.7</v>
      </c>
      <c r="I41" s="3">
        <v>242.26</v>
      </c>
    </row>
    <row r="42" spans="1:9" ht="12.75">
      <c r="A42" s="2" t="s">
        <v>48</v>
      </c>
      <c r="B42" s="3">
        <f t="shared" si="4"/>
        <v>988.3299999999999</v>
      </c>
      <c r="C42" s="3">
        <v>388.27</v>
      </c>
      <c r="D42" s="3">
        <v>600.06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1:9" ht="12.75">
      <c r="A43" s="2" t="s">
        <v>49</v>
      </c>
      <c r="B43" s="3">
        <f t="shared" si="4"/>
        <v>15275.37</v>
      </c>
      <c r="C43" s="3">
        <v>0</v>
      </c>
      <c r="D43" s="3">
        <v>14115.29</v>
      </c>
      <c r="E43" s="3">
        <v>384.8</v>
      </c>
      <c r="F43" s="3">
        <v>0</v>
      </c>
      <c r="G43" s="3">
        <v>132.61</v>
      </c>
      <c r="H43" s="3">
        <v>251.44</v>
      </c>
      <c r="I43" s="3">
        <v>391.23</v>
      </c>
    </row>
    <row r="44" spans="1:9" ht="12.75">
      <c r="A44" s="2" t="s">
        <v>50</v>
      </c>
      <c r="B44" s="3">
        <f t="shared" si="4"/>
        <v>1596.05</v>
      </c>
      <c r="C44" s="3">
        <v>627.01</v>
      </c>
      <c r="D44" s="3">
        <v>969.04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pans="1:9" ht="12.75">
      <c r="A45" s="2" t="s">
        <v>51</v>
      </c>
      <c r="B45" s="3">
        <f t="shared" si="4"/>
        <v>5183.5199999999995</v>
      </c>
      <c r="C45" s="3">
        <v>0</v>
      </c>
      <c r="D45" s="3">
        <v>4784.57</v>
      </c>
      <c r="E45" s="3">
        <v>116.24</v>
      </c>
      <c r="F45" s="3">
        <v>0</v>
      </c>
      <c r="G45" s="3">
        <v>50.04</v>
      </c>
      <c r="H45" s="3">
        <v>85.06</v>
      </c>
      <c r="I45" s="3">
        <v>147.61</v>
      </c>
    </row>
    <row r="46" spans="1:9" ht="12.75">
      <c r="A46" s="2" t="s">
        <v>52</v>
      </c>
      <c r="B46" s="3">
        <f t="shared" si="4"/>
        <v>81.64</v>
      </c>
      <c r="C46" s="3">
        <v>32.07</v>
      </c>
      <c r="D46" s="3">
        <v>49.57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2.75">
      <c r="A47" s="2" t="s">
        <v>53</v>
      </c>
      <c r="B47" s="3">
        <f t="shared" si="4"/>
        <v>808.47</v>
      </c>
      <c r="C47" s="3">
        <v>317.61</v>
      </c>
      <c r="D47" s="3">
        <v>490.86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2.75">
      <c r="A48" s="2" t="s">
        <v>54</v>
      </c>
      <c r="B48" s="3">
        <f t="shared" si="4"/>
        <v>927.87</v>
      </c>
      <c r="C48" s="3">
        <v>0</v>
      </c>
      <c r="D48" s="3">
        <v>863.2</v>
      </c>
      <c r="E48" s="3">
        <v>18.84</v>
      </c>
      <c r="F48" s="3">
        <v>0</v>
      </c>
      <c r="G48" s="3">
        <v>8.11</v>
      </c>
      <c r="H48" s="3">
        <v>13.79</v>
      </c>
      <c r="I48" s="3">
        <v>23.93</v>
      </c>
    </row>
    <row r="49" spans="1:9" ht="12.75">
      <c r="A49" s="2" t="s">
        <v>55</v>
      </c>
      <c r="B49" s="3">
        <f t="shared" si="4"/>
        <v>97.6</v>
      </c>
      <c r="C49" s="3">
        <v>38.34</v>
      </c>
      <c r="D49" s="3">
        <v>59.26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2.75">
      <c r="A50" s="4" t="s">
        <v>56</v>
      </c>
      <c r="B50" s="5">
        <f t="shared" si="4"/>
        <v>5514.16</v>
      </c>
      <c r="C50" s="5">
        <f aca="true" t="shared" si="5" ref="C50:I50">SUM(C51,0)</f>
        <v>0</v>
      </c>
      <c r="D50" s="5">
        <f t="shared" si="5"/>
        <v>0</v>
      </c>
      <c r="E50" s="5">
        <f t="shared" si="5"/>
        <v>1258.73</v>
      </c>
      <c r="F50" s="5">
        <f t="shared" si="5"/>
        <v>600</v>
      </c>
      <c r="G50" s="5">
        <f t="shared" si="5"/>
        <v>700.52</v>
      </c>
      <c r="H50" s="5">
        <f t="shared" si="5"/>
        <v>2874.91</v>
      </c>
      <c r="I50" s="5">
        <f t="shared" si="5"/>
        <v>80</v>
      </c>
    </row>
    <row r="51" spans="1:9" ht="12.75">
      <c r="A51" s="2" t="s">
        <v>57</v>
      </c>
      <c r="B51" s="3">
        <f t="shared" si="4"/>
        <v>5514.16</v>
      </c>
      <c r="C51" s="3">
        <v>0</v>
      </c>
      <c r="D51" s="3">
        <v>0</v>
      </c>
      <c r="E51" s="3">
        <v>1258.73</v>
      </c>
      <c r="F51" s="3">
        <v>600</v>
      </c>
      <c r="G51" s="3">
        <v>700.52</v>
      </c>
      <c r="H51" s="3">
        <v>2874.91</v>
      </c>
      <c r="I51" s="3">
        <v>80</v>
      </c>
    </row>
    <row r="52" spans="1:9" ht="12.75">
      <c r="A52" s="4" t="s">
        <v>58</v>
      </c>
      <c r="B52" s="5">
        <f t="shared" si="4"/>
        <v>7846.15</v>
      </c>
      <c r="C52" s="5">
        <f aca="true" t="shared" si="6" ref="C52:I52">SUM(C53,C54,C55,C56,0)</f>
        <v>5719.15</v>
      </c>
      <c r="D52" s="5">
        <f t="shared" si="6"/>
        <v>0</v>
      </c>
      <c r="E52" s="5">
        <f t="shared" si="6"/>
        <v>800</v>
      </c>
      <c r="F52" s="5">
        <f t="shared" si="6"/>
        <v>127</v>
      </c>
      <c r="G52" s="5">
        <f t="shared" si="6"/>
        <v>0</v>
      </c>
      <c r="H52" s="5">
        <f t="shared" si="6"/>
        <v>1200</v>
      </c>
      <c r="I52" s="5">
        <f t="shared" si="6"/>
        <v>0</v>
      </c>
    </row>
    <row r="53" spans="1:9" ht="12.75">
      <c r="A53" s="2" t="s">
        <v>59</v>
      </c>
      <c r="B53" s="3">
        <f t="shared" si="4"/>
        <v>5219.15</v>
      </c>
      <c r="C53" s="3">
        <v>5219.15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2.75">
      <c r="A54" s="2" t="s">
        <v>60</v>
      </c>
      <c r="B54" s="3">
        <f t="shared" si="4"/>
        <v>1327</v>
      </c>
      <c r="C54" s="3">
        <v>0</v>
      </c>
      <c r="D54" s="3">
        <v>0</v>
      </c>
      <c r="E54" s="3">
        <v>0</v>
      </c>
      <c r="F54" s="3">
        <v>127</v>
      </c>
      <c r="G54" s="3">
        <v>0</v>
      </c>
      <c r="H54" s="3">
        <v>1200</v>
      </c>
      <c r="I54" s="3">
        <v>0</v>
      </c>
    </row>
    <row r="55" spans="1:9" ht="12.75">
      <c r="A55" s="2" t="s">
        <v>61</v>
      </c>
      <c r="B55" s="3">
        <f t="shared" si="4"/>
        <v>800</v>
      </c>
      <c r="C55" s="3">
        <v>0</v>
      </c>
      <c r="D55" s="3">
        <v>0</v>
      </c>
      <c r="E55" s="3">
        <v>800</v>
      </c>
      <c r="F55" s="3">
        <v>0</v>
      </c>
      <c r="G55" s="3">
        <v>0</v>
      </c>
      <c r="H55" s="3">
        <v>0</v>
      </c>
      <c r="I55" s="3">
        <v>0</v>
      </c>
    </row>
    <row r="56" spans="1:9" ht="12.75">
      <c r="A56" s="2" t="s">
        <v>62</v>
      </c>
      <c r="B56" s="3">
        <f t="shared" si="4"/>
        <v>500</v>
      </c>
      <c r="C56" s="3">
        <v>500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95" r:id="rId1"/>
  <headerFooter>
    <oddHeader>&amp;L&amp;C&amp;R</oddHeader>
    <oddFooter>&amp;LPrinted by Riley, Michelle
&amp;C&amp;R&amp;P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Proxient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Riley, Michelle</dc:creator>
  <cp:keywords/>
  <dc:description/>
  <cp:lastModifiedBy>James Julia</cp:lastModifiedBy>
  <cp:lastPrinted>2012-02-14T16:09:40Z</cp:lastPrinted>
  <dcterms:created xsi:type="dcterms:W3CDTF">2012-02-06T10:19:00Z</dcterms:created>
  <dcterms:modified xsi:type="dcterms:W3CDTF">2012-02-14T16:09:47Z</dcterms:modified>
  <cp:category/>
  <cp:version/>
  <cp:contentType/>
  <cp:contentStatus/>
</cp:coreProperties>
</file>